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nja\Downloads\"/>
    </mc:Choice>
  </mc:AlternateContent>
  <xr:revisionPtr revIDLastSave="0" documentId="13_ncr:1_{2699FD4A-A47D-4448-85EF-92E92C452F2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Liabilit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2" i="1" l="1"/>
  <c r="E14" i="1"/>
  <c r="B21" i="1" s="1"/>
  <c r="B14" i="1"/>
  <c r="B20" i="1" s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  <c r="E5" i="1"/>
  <c r="D5" i="1"/>
  <c r="E4" i="1"/>
  <c r="D4" i="1"/>
  <c r="E3" i="1"/>
  <c r="D3" i="1"/>
  <c r="D14" i="1" l="1"/>
  <c r="B18" i="1"/>
  <c r="B19" i="1"/>
</calcChain>
</file>

<file path=xl/sharedStrings.xml><?xml version="1.0" encoding="utf-8"?>
<sst xmlns="http://schemas.openxmlformats.org/spreadsheetml/2006/main" count="42" uniqueCount="41">
  <si>
    <t>Liabilities summary</t>
  </si>
  <si>
    <t>Loan category</t>
  </si>
  <si>
    <t>Principal outstanding
as of today</t>
  </si>
  <si>
    <t>Interest rate</t>
  </si>
  <si>
    <t>Monthly interest
outgo</t>
  </si>
  <si>
    <t>Annual interest
outgo</t>
  </si>
  <si>
    <t>Credit card loan</t>
  </si>
  <si>
    <t>Personal loan</t>
  </si>
  <si>
    <t>Hand loan</t>
  </si>
  <si>
    <t>Home mortgage loan</t>
  </si>
  <si>
    <t>Gold loan</t>
  </si>
  <si>
    <t>Bank cash credit / OD loan</t>
  </si>
  <si>
    <t>Home loan</t>
  </si>
  <si>
    <t>PF Loan</t>
  </si>
  <si>
    <t>Chit fund</t>
  </si>
  <si>
    <t>Auto loan</t>
  </si>
  <si>
    <t>Any other loans</t>
  </si>
  <si>
    <t>Total</t>
  </si>
  <si>
    <t>Not applicable</t>
  </si>
  <si>
    <t>Analysis</t>
  </si>
  <si>
    <t>Ratio</t>
  </si>
  <si>
    <t>Result (%)</t>
  </si>
  <si>
    <t>Notes</t>
  </si>
  <si>
    <t>Overall rate of interest (annual interest paid / Total loan value)</t>
  </si>
  <si>
    <t>Loan servicing cost (interest outgo / income)</t>
  </si>
  <si>
    <t>Income comes from cash flow statement of last year</t>
  </si>
  <si>
    <t>Debt versus your assets (debt / total assets)</t>
  </si>
  <si>
    <t>Assets come from net worth (assets before liability only, as shown in assets column)</t>
  </si>
  <si>
    <t>PF/portfolio return versus interest paid (interest outgo / portfolio return)</t>
  </si>
  <si>
    <t>Total return in rupee value from portfolio return (all assets included)</t>
  </si>
  <si>
    <t>Your savings / income</t>
  </si>
  <si>
    <t>Both come from cash flow statement of last year</t>
  </si>
  <si>
    <t>Linked inputs (enter figures from your other planning tabs)</t>
  </si>
  <si>
    <t>Annual income</t>
  </si>
  <si>
    <t>From the Cash flow (CFlo) tab</t>
  </si>
  <si>
    <t>Net cash flow (annual)</t>
  </si>
  <si>
    <t>Total assets before liabilities</t>
  </si>
  <si>
    <t>From the Net worth / Assets column</t>
  </si>
  <si>
    <t>Total portfolio return (₹ per year)</t>
  </si>
  <si>
    <t>From the portfolio tracker, across all assets</t>
  </si>
  <si>
    <t>HOW TO USE: Fill in only the BLUE cells (loan principal &amp; rate above, name/date, and the linked inputs below). All BLACK cells — interest outgo, totals, and every ratio — recalculate automatically.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</si>
</sst>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\₹#,##0;&quot;(₹&quot;#,##0\);\-"/>
    <numFmt numFmtId="166" formatCode="0.00%;\-0.00%;;@"/>
    <numFmt numFmtId="167" formatCode="0.00;\-0.00;\-"/>
  </numFmts>
  <fonts count="7" x14ac:knownFonts="1">
    <font>
      <sz val="11"/>
      <color theme="1"/>
      <name val="Calibri"/>
      <family val="2"/>
      <charset val="1"/>
    </font>
    <font>
      <sz val="11"/>
      <color rgb="FF0000FF"/>
      <name val="Calibri"/>
      <charset val="1"/>
    </font>
    <font>
      <b/>
      <sz val="11"/>
      <color rgb="FF000000"/>
      <name val="Calibri"/>
      <charset val="1"/>
    </font>
    <font>
      <b/>
      <sz val="12"/>
      <color rgb="FFFFFFFF"/>
      <name val="Calibri"/>
      <charset val="1"/>
    </font>
    <font>
      <sz val="11"/>
      <color rgb="FF000000"/>
      <name val="Calibri"/>
      <charset val="1"/>
    </font>
    <font>
      <i/>
      <sz val="9"/>
      <color rgb="FF666666"/>
      <name val="Calibri"/>
      <charset val="1"/>
    </font>
    <font>
      <i/>
      <sz val="9"/>
      <color rgb="FF333333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4E78"/>
        <bgColor rgb="FF003366"/>
      </patternFill>
    </fill>
    <fill>
      <patternFill patternType="solid">
        <fgColor rgb="FFD9E1F2"/>
        <bgColor rgb="FFEDE4F7"/>
      </patternFill>
    </fill>
    <fill>
      <patternFill patternType="solid">
        <fgColor rgb="FFF2F2F2"/>
        <bgColor rgb="FFEDE4F7"/>
      </patternFill>
    </fill>
    <fill>
      <patternFill patternType="solid">
        <fgColor rgb="FFEDE4F7"/>
        <bgColor rgb="FFF2F2F2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165" fontId="1" fillId="2" borderId="1" xfId="0" applyNumberFormat="1" applyFont="1" applyFill="1" applyBorder="1" applyAlignment="1">
      <alignment horizontal="right"/>
    </xf>
    <xf numFmtId="166" fontId="1" fillId="2" borderId="1" xfId="0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165" fontId="2" fillId="5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right"/>
    </xf>
    <xf numFmtId="0" fontId="4" fillId="0" borderId="1" xfId="0" applyFont="1" applyBorder="1" applyAlignment="1">
      <alignment vertical="top" wrapText="1"/>
    </xf>
    <xf numFmtId="167" fontId="4" fillId="0" borderId="1" xfId="0" applyNumberFormat="1" applyFont="1" applyBorder="1" applyAlignment="1">
      <alignment horizontal="right"/>
    </xf>
    <xf numFmtId="0" fontId="5" fillId="0" borderId="0" xfId="0" applyFont="1" applyAlignment="1">
      <alignment vertical="top" wrapText="1"/>
    </xf>
    <xf numFmtId="0" fontId="6" fillId="6" borderId="0" xfId="0" applyFont="1" applyFill="1" applyAlignment="1">
      <alignment vertical="top" wrapText="1"/>
    </xf>
    <xf numFmtId="0" fontId="3" fillId="3" borderId="0" xfId="0" applyFont="1" applyFill="1" applyAlignment="1">
      <alignment horizontal="center"/>
    </xf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EDE4F7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showGridLines="0" tabSelected="1" zoomScaleNormal="100" workbookViewId="0">
      <pane ySplit="2" topLeftCell="A3" activePane="bottomLeft" state="frozen"/>
      <selection pane="bottomLeft" activeCell="P12" sqref="P12"/>
    </sheetView>
  </sheetViews>
  <sheetFormatPr defaultColWidth="8.6640625" defaultRowHeight="14.4" x14ac:dyDescent="0.3"/>
  <cols>
    <col min="1" max="1" width="42" customWidth="1"/>
    <col min="2" max="2" width="18" customWidth="1"/>
    <col min="3" max="3" width="14" customWidth="1"/>
    <col min="4" max="5" width="16" customWidth="1"/>
    <col min="6" max="6" width="3" customWidth="1"/>
    <col min="7" max="7" width="2" customWidth="1"/>
  </cols>
  <sheetData>
    <row r="1" spans="1:5" ht="19.5" customHeight="1" x14ac:dyDescent="0.3">
      <c r="A1" s="15" t="s">
        <v>0</v>
      </c>
      <c r="B1" s="15"/>
      <c r="C1" s="15"/>
      <c r="D1" s="15"/>
      <c r="E1" s="15"/>
    </row>
    <row r="2" spans="1:5" ht="42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">
      <c r="A3" s="2" t="s">
        <v>6</v>
      </c>
      <c r="B3" s="3">
        <v>0</v>
      </c>
      <c r="C3" s="4">
        <v>0</v>
      </c>
      <c r="D3" s="5">
        <f t="shared" ref="D3:D13" si="0">ROUND(B3*C3/12,0)</f>
        <v>0</v>
      </c>
      <c r="E3" s="5">
        <f t="shared" ref="E3:E13" si="1">ROUND(B3*C3,0)</f>
        <v>0</v>
      </c>
    </row>
    <row r="4" spans="1:5" x14ac:dyDescent="0.3">
      <c r="A4" s="2" t="s">
        <v>7</v>
      </c>
      <c r="B4" s="3">
        <v>543255</v>
      </c>
      <c r="C4" s="4">
        <v>0.12</v>
      </c>
      <c r="D4" s="5">
        <f t="shared" si="0"/>
        <v>5433</v>
      </c>
      <c r="E4" s="5">
        <f t="shared" si="1"/>
        <v>65191</v>
      </c>
    </row>
    <row r="5" spans="1:5" x14ac:dyDescent="0.3">
      <c r="A5" s="2" t="s">
        <v>9</v>
      </c>
      <c r="B5" s="3">
        <v>1952355</v>
      </c>
      <c r="C5" s="4">
        <v>0.14000000000000001</v>
      </c>
      <c r="D5" s="5">
        <f t="shared" si="0"/>
        <v>22777</v>
      </c>
      <c r="E5" s="5">
        <f t="shared" si="1"/>
        <v>273330</v>
      </c>
    </row>
    <row r="6" spans="1:5" x14ac:dyDescent="0.3">
      <c r="A6" s="2" t="s">
        <v>10</v>
      </c>
      <c r="B6" s="3">
        <v>0</v>
      </c>
      <c r="C6" s="4">
        <v>0</v>
      </c>
      <c r="D6" s="5">
        <f t="shared" si="0"/>
        <v>0</v>
      </c>
      <c r="E6" s="5">
        <f t="shared" si="1"/>
        <v>0</v>
      </c>
    </row>
    <row r="7" spans="1:5" x14ac:dyDescent="0.3">
      <c r="A7" s="2" t="s">
        <v>11</v>
      </c>
      <c r="B7" s="3">
        <v>0</v>
      </c>
      <c r="C7" s="4">
        <v>0</v>
      </c>
      <c r="D7" s="5">
        <f t="shared" si="0"/>
        <v>0</v>
      </c>
      <c r="E7" s="5">
        <f t="shared" si="1"/>
        <v>0</v>
      </c>
    </row>
    <row r="8" spans="1:5" x14ac:dyDescent="0.3">
      <c r="A8" s="2" t="s">
        <v>12</v>
      </c>
      <c r="B8" s="3">
        <v>0</v>
      </c>
      <c r="C8" s="4">
        <v>0</v>
      </c>
      <c r="D8" s="5">
        <f t="shared" si="0"/>
        <v>0</v>
      </c>
      <c r="E8" s="5">
        <f t="shared" si="1"/>
        <v>0</v>
      </c>
    </row>
    <row r="9" spans="1:5" x14ac:dyDescent="0.3">
      <c r="A9" s="2" t="s">
        <v>13</v>
      </c>
      <c r="B9" s="3">
        <v>0</v>
      </c>
      <c r="C9" s="4">
        <v>0</v>
      </c>
      <c r="D9" s="5">
        <f t="shared" si="0"/>
        <v>0</v>
      </c>
      <c r="E9" s="5">
        <f t="shared" si="1"/>
        <v>0</v>
      </c>
    </row>
    <row r="10" spans="1:5" x14ac:dyDescent="0.3">
      <c r="A10" s="2" t="s">
        <v>14</v>
      </c>
      <c r="B10" s="3">
        <v>0</v>
      </c>
      <c r="C10" s="4">
        <v>0</v>
      </c>
      <c r="D10" s="5">
        <f t="shared" si="0"/>
        <v>0</v>
      </c>
      <c r="E10" s="5">
        <f t="shared" si="1"/>
        <v>0</v>
      </c>
    </row>
    <row r="11" spans="1:5" x14ac:dyDescent="0.3">
      <c r="A11" s="2" t="s">
        <v>15</v>
      </c>
      <c r="B11" s="3">
        <v>380000</v>
      </c>
      <c r="C11" s="4">
        <v>9.7500000000000003E-2</v>
      </c>
      <c r="D11" s="5">
        <f t="shared" si="0"/>
        <v>3088</v>
      </c>
      <c r="E11" s="5">
        <f t="shared" si="1"/>
        <v>37050</v>
      </c>
    </row>
    <row r="12" spans="1:5" x14ac:dyDescent="0.3">
      <c r="A12" s="2" t="s">
        <v>8</v>
      </c>
      <c r="B12" s="3">
        <v>0</v>
      </c>
      <c r="C12" s="4">
        <v>0</v>
      </c>
      <c r="D12" s="5">
        <f t="shared" si="0"/>
        <v>0</v>
      </c>
      <c r="E12" s="5">
        <f t="shared" si="1"/>
        <v>0</v>
      </c>
    </row>
    <row r="13" spans="1:5" x14ac:dyDescent="0.3">
      <c r="A13" s="2" t="s">
        <v>16</v>
      </c>
      <c r="B13" s="3">
        <v>0</v>
      </c>
      <c r="C13" s="4">
        <v>0</v>
      </c>
      <c r="D13" s="5">
        <f t="shared" si="0"/>
        <v>0</v>
      </c>
      <c r="E13" s="5">
        <f t="shared" si="1"/>
        <v>0</v>
      </c>
    </row>
    <row r="14" spans="1:5" x14ac:dyDescent="0.3">
      <c r="A14" s="6" t="s">
        <v>17</v>
      </c>
      <c r="B14" s="7">
        <f>SUM(B3:B13)</f>
        <v>2875610</v>
      </c>
      <c r="C14" s="8" t="s">
        <v>18</v>
      </c>
      <c r="D14" s="7">
        <f>SUM(D3:D13)</f>
        <v>31298</v>
      </c>
      <c r="E14" s="7">
        <f>ROUND(SUMPRODUCT(B3:B13,C3:C13),0)</f>
        <v>375570</v>
      </c>
    </row>
    <row r="16" spans="1:5" ht="19.5" customHeight="1" x14ac:dyDescent="0.3">
      <c r="A16" s="15" t="s">
        <v>19</v>
      </c>
      <c r="B16" s="15"/>
      <c r="C16" s="15"/>
      <c r="D16" s="15"/>
      <c r="E16" s="15"/>
    </row>
    <row r="17" spans="1:5" x14ac:dyDescent="0.3">
      <c r="A17" s="9" t="s">
        <v>20</v>
      </c>
      <c r="B17" s="10" t="s">
        <v>21</v>
      </c>
      <c r="C17" s="16" t="s">
        <v>22</v>
      </c>
      <c r="D17" s="16"/>
      <c r="E17" s="16"/>
    </row>
    <row r="18" spans="1:5" ht="27.75" customHeight="1" x14ac:dyDescent="0.3">
      <c r="A18" s="11" t="s">
        <v>23</v>
      </c>
      <c r="B18" s="12">
        <f>ROUND(E14/B14*100,2)</f>
        <v>13.06</v>
      </c>
      <c r="C18" s="13"/>
      <c r="D18" s="13"/>
      <c r="E18" s="13"/>
    </row>
    <row r="19" spans="1:5" ht="27.75" customHeight="1" x14ac:dyDescent="0.3">
      <c r="A19" s="11" t="s">
        <v>24</v>
      </c>
      <c r="B19" s="12">
        <f>IF(B25=0,"",ROUND(E14/B25*100,2))</f>
        <v>31.3</v>
      </c>
      <c r="C19" s="13" t="s">
        <v>25</v>
      </c>
      <c r="D19" s="13"/>
      <c r="E19" s="13"/>
    </row>
    <row r="20" spans="1:5" ht="27.75" customHeight="1" x14ac:dyDescent="0.3">
      <c r="A20" s="11" t="s">
        <v>26</v>
      </c>
      <c r="B20" s="12">
        <f>IF(B27=0,"",ROUND(B14/B27*100,2))</f>
        <v>31.95</v>
      </c>
      <c r="C20" s="13" t="s">
        <v>27</v>
      </c>
      <c r="D20" s="13"/>
      <c r="E20" s="13"/>
    </row>
    <row r="21" spans="1:5" ht="27.75" customHeight="1" x14ac:dyDescent="0.3">
      <c r="A21" s="11" t="s">
        <v>28</v>
      </c>
      <c r="B21" s="12">
        <f>IF(B28=0,"",ROUND(E14/B28*100,2))</f>
        <v>150.22999999999999</v>
      </c>
      <c r="C21" s="13" t="s">
        <v>29</v>
      </c>
      <c r="D21" s="13"/>
      <c r="E21" s="13"/>
    </row>
    <row r="22" spans="1:5" ht="27.75" customHeight="1" x14ac:dyDescent="0.3">
      <c r="A22" s="11" t="s">
        <v>30</v>
      </c>
      <c r="B22" s="12">
        <f>IF(B25=0,"",ROUND(B26/B25*100,2))</f>
        <v>25</v>
      </c>
      <c r="C22" s="13" t="s">
        <v>31</v>
      </c>
      <c r="D22" s="13"/>
      <c r="E22" s="13"/>
    </row>
    <row r="24" spans="1:5" ht="19.5" customHeight="1" x14ac:dyDescent="0.3">
      <c r="A24" s="15" t="s">
        <v>32</v>
      </c>
      <c r="B24" s="15"/>
      <c r="C24" s="15"/>
      <c r="D24" s="15"/>
      <c r="E24" s="15"/>
    </row>
    <row r="25" spans="1:5" ht="15" customHeight="1" x14ac:dyDescent="0.3">
      <c r="A25" s="2" t="s">
        <v>33</v>
      </c>
      <c r="B25" s="3">
        <v>1200000</v>
      </c>
      <c r="C25" s="13" t="s">
        <v>34</v>
      </c>
      <c r="D25" s="13"/>
      <c r="E25" s="13"/>
    </row>
    <row r="26" spans="1:5" ht="15" customHeight="1" x14ac:dyDescent="0.3">
      <c r="A26" s="2" t="s">
        <v>35</v>
      </c>
      <c r="B26" s="3">
        <v>300000</v>
      </c>
      <c r="C26" s="13" t="s">
        <v>34</v>
      </c>
      <c r="D26" s="13"/>
      <c r="E26" s="13"/>
    </row>
    <row r="27" spans="1:5" ht="15" customHeight="1" x14ac:dyDescent="0.3">
      <c r="A27" s="2" t="s">
        <v>36</v>
      </c>
      <c r="B27" s="3">
        <v>9000000</v>
      </c>
      <c r="C27" s="13" t="s">
        <v>37</v>
      </c>
      <c r="D27" s="13"/>
      <c r="E27" s="13"/>
    </row>
    <row r="28" spans="1:5" ht="15" customHeight="1" x14ac:dyDescent="0.3">
      <c r="A28" s="2" t="s">
        <v>38</v>
      </c>
      <c r="B28" s="3">
        <v>250000</v>
      </c>
      <c r="C28" s="13" t="s">
        <v>39</v>
      </c>
      <c r="D28" s="13"/>
      <c r="E28" s="13"/>
    </row>
    <row r="31" spans="1:5" ht="30" customHeight="1" x14ac:dyDescent="0.3">
      <c r="A31" s="14" t="s">
        <v>40</v>
      </c>
      <c r="B31" s="14"/>
      <c r="C31" s="14"/>
      <c r="D31" s="14"/>
      <c r="E31" s="14"/>
    </row>
  </sheetData>
  <mergeCells count="14">
    <mergeCell ref="A1:E1"/>
    <mergeCell ref="A16:E16"/>
    <mergeCell ref="C17:E17"/>
    <mergeCell ref="C18:E18"/>
    <mergeCell ref="C19:E19"/>
    <mergeCell ref="C20:E20"/>
    <mergeCell ref="C21:E21"/>
    <mergeCell ref="C22:E22"/>
    <mergeCell ref="A24:E24"/>
    <mergeCell ref="C25:E25"/>
    <mergeCell ref="C26:E26"/>
    <mergeCell ref="C27:E27"/>
    <mergeCell ref="C28:E28"/>
    <mergeCell ref="A31:E3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Liabilities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sanjay k</cp:lastModifiedBy>
  <cp:revision>0</cp:revision>
  <dcterms:created xsi:type="dcterms:W3CDTF">2026-08-22T09:42:05Z</dcterms:created>
  <dcterms:modified xsi:type="dcterms:W3CDTF">2026-09-11T07:00:47Z</dcterms:modified>
  <dc:language>en-US</dc:language>
</cp:coreProperties>
</file>